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financijski plan 2021\ZA ŠKOLSKI ODBOR\"/>
    </mc:Choice>
  </mc:AlternateContent>
  <bookViews>
    <workbookView xWindow="0" yWindow="0" windowWidth="19200" windowHeight="1149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F43" i="1" l="1"/>
  <c r="E43" i="1"/>
  <c r="I36" i="1"/>
  <c r="I37" i="1"/>
  <c r="I38" i="1"/>
  <c r="I39" i="1"/>
  <c r="I40" i="1"/>
  <c r="I41" i="1"/>
  <c r="I32" i="1"/>
  <c r="I33" i="1"/>
  <c r="I34" i="1"/>
  <c r="I35" i="1"/>
  <c r="I23" i="1"/>
  <c r="I24" i="1"/>
  <c r="I25" i="1"/>
  <c r="I26" i="1"/>
  <c r="I27" i="1"/>
  <c r="I28" i="1"/>
  <c r="I29" i="1"/>
  <c r="I30" i="1"/>
  <c r="I31" i="1"/>
  <c r="I22" i="1"/>
  <c r="I15" i="1"/>
  <c r="I14" i="1"/>
  <c r="I13" i="1"/>
  <c r="H18" i="1"/>
  <c r="I18" i="1" l="1"/>
  <c r="D43" i="1"/>
  <c r="G43" i="1"/>
  <c r="C42" i="1"/>
  <c r="C43" i="1" l="1"/>
  <c r="I43" i="1" s="1"/>
  <c r="I42" i="1"/>
  <c r="C18" i="1"/>
</calcChain>
</file>

<file path=xl/sharedStrings.xml><?xml version="1.0" encoding="utf-8"?>
<sst xmlns="http://schemas.openxmlformats.org/spreadsheetml/2006/main" count="58" uniqueCount="55">
  <si>
    <t>KONTO</t>
  </si>
  <si>
    <t>OPIS</t>
  </si>
  <si>
    <t>REBALANS</t>
  </si>
  <si>
    <t>Ostali nespomenuti izdaci</t>
  </si>
  <si>
    <t>Prihodi od pruženih usluga</t>
  </si>
  <si>
    <t>UKUPNO PRIHODI</t>
  </si>
  <si>
    <t>Rashodi za materijal i energiju</t>
  </si>
  <si>
    <t>Rashodi za usluge</t>
  </si>
  <si>
    <t>Naknade troškova zaposlenima</t>
  </si>
  <si>
    <t>Ostali financijski izdaci</t>
  </si>
  <si>
    <t>Rashodi za nabavu nefinancijske imovine</t>
  </si>
  <si>
    <t>Produženi boravak</t>
  </si>
  <si>
    <t>Naknada za rad školskih odbora</t>
  </si>
  <si>
    <t>Izvannastavne aktivnosti</t>
  </si>
  <si>
    <t>Pomoćnici u nastavi</t>
  </si>
  <si>
    <t>Poboljšanje standarda održavanje i opremanje škola</t>
  </si>
  <si>
    <t>knjige</t>
  </si>
  <si>
    <t>Postrojenja i oprema</t>
  </si>
  <si>
    <t>Sufinancirana prehrana</t>
  </si>
  <si>
    <t>MINISTARSTVO</t>
  </si>
  <si>
    <t>GRAD  671</t>
  </si>
  <si>
    <t>JAVORINSKA BR.5, ZAGREB</t>
  </si>
  <si>
    <t>Plaća i naknada plaća</t>
  </si>
  <si>
    <t>članka 5/6</t>
  </si>
  <si>
    <t>Donacije</t>
  </si>
  <si>
    <t xml:space="preserve"> UKUPNO RASHODI </t>
  </si>
  <si>
    <t>MIN</t>
  </si>
  <si>
    <t>Ostali nespomenuti prihodi, prihodi po posebnim propisima</t>
  </si>
  <si>
    <t xml:space="preserve"> UKUPNO PLAN 2020</t>
  </si>
  <si>
    <t>UKUPNO PLAN 2020</t>
  </si>
  <si>
    <t>PLAN 2020</t>
  </si>
  <si>
    <t>ukupno</t>
  </si>
  <si>
    <t>ukupno grad i MIN.</t>
  </si>
  <si>
    <t>Prijevoz članak</t>
  </si>
  <si>
    <t>Shema</t>
  </si>
  <si>
    <t xml:space="preserve">Nabava udžbenika  </t>
  </si>
  <si>
    <t>cto 663</t>
  </si>
  <si>
    <t>cto 671</t>
  </si>
  <si>
    <t>cto 652</t>
  </si>
  <si>
    <t>cto 661</t>
  </si>
  <si>
    <t>REBALANS - povećanje finan. plana za 2020</t>
  </si>
  <si>
    <t>UKUPNI FINANCIJSKI PLAN 2020</t>
  </si>
  <si>
    <t xml:space="preserve"> MZO                                                       Pomoći proračunskim korisnicima iz proračuna koji im nije nadležan ( plaće i  članak 5/6 )</t>
  </si>
  <si>
    <t xml:space="preserve"> MZO                                                        Pomoći proračunskim korisnicima iz proračuna koji im nije nadležan ( plaće i članka 5/6) </t>
  </si>
  <si>
    <t xml:space="preserve">  MZO                                                  6362 udžbenici i oprema </t>
  </si>
  <si>
    <t>GRAD                                                          Prihod iz nadležnog proračuna za financiranje rashoda za nabavu nefinancijske imovine</t>
  </si>
  <si>
    <t>GRAD                                                       Prihod iz nadležnog proračuna za financiranje rashoda poslovanja</t>
  </si>
  <si>
    <t>REBALANS   ( nadopuna  ) FINANCIJSKOG PLANA ZA 2020 GODINU</t>
  </si>
  <si>
    <t>OŠ IVANA MAŽURANIĆA</t>
  </si>
  <si>
    <t>Ravnatelj škole</t>
  </si>
  <si>
    <t>Mira Božić</t>
  </si>
  <si>
    <t>Predsjednica Školskog odbora</t>
  </si>
  <si>
    <t>Nikola Šandrk, prof.</t>
  </si>
  <si>
    <t>URBROJ: 251-137-03-20</t>
  </si>
  <si>
    <t>KLASA:400-01/20-01/05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</si>
</sst>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5" tint="-0.249977111117893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4" fontId="0" fillId="0" borderId="0" xfId="0" applyNumberForma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4" fontId="3" fillId="0" borderId="1" xfId="0" applyNumberFormat="1" applyFont="1" applyBorder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 vertical="center"/>
    </xf>
    <xf numFmtId="4" fontId="0" fillId="3" borderId="1" xfId="0" applyNumberFormat="1" applyFill="1" applyBorder="1"/>
    <xf numFmtId="0" fontId="0" fillId="0" borderId="1" xfId="0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vertical="center"/>
    </xf>
    <xf numFmtId="4" fontId="2" fillId="3" borderId="2" xfId="0" applyNumberFormat="1" applyFont="1" applyFill="1" applyBorder="1" applyAlignment="1">
      <alignment vertical="center"/>
    </xf>
    <xf numFmtId="0" fontId="0" fillId="0" borderId="0" xfId="0" applyAlignment="1">
      <alignment horizontal="center" wrapText="1"/>
    </xf>
    <xf numFmtId="4" fontId="2" fillId="3" borderId="1" xfId="0" applyNumberFormat="1" applyFont="1" applyFill="1" applyBorder="1"/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7" fillId="2" borderId="1" xfId="0" applyFont="1" applyFill="1" applyBorder="1"/>
    <xf numFmtId="0" fontId="8" fillId="0" borderId="1" xfId="0" applyFont="1" applyBorder="1" applyAlignment="1">
      <alignment vertical="center" wrapText="1"/>
    </xf>
    <xf numFmtId="0" fontId="7" fillId="0" borderId="1" xfId="0" applyFont="1" applyBorder="1"/>
    <xf numFmtId="0" fontId="7" fillId="3" borderId="1" xfId="0" applyFont="1" applyFill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/>
    <xf numFmtId="0" fontId="1" fillId="0" borderId="0" xfId="0" applyFont="1"/>
    <xf numFmtId="4" fontId="5" fillId="3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/>
    <xf numFmtId="4" fontId="6" fillId="4" borderId="1" xfId="0" applyNumberFormat="1" applyFont="1" applyFill="1" applyBorder="1"/>
    <xf numFmtId="4" fontId="0" fillId="4" borderId="1" xfId="0" applyNumberFormat="1" applyFill="1" applyBorder="1"/>
    <xf numFmtId="4" fontId="3" fillId="3" borderId="1" xfId="0" applyNumberFormat="1" applyFont="1" applyFill="1" applyBorder="1" applyAlignment="1">
      <alignment vertical="center"/>
    </xf>
    <xf numFmtId="4" fontId="9" fillId="3" borderId="1" xfId="0" applyNumberFormat="1" applyFont="1" applyFill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/>
    <xf numFmtId="4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/>
    <xf numFmtId="0" fontId="0" fillId="3" borderId="0" xfId="0" applyFill="1"/>
    <xf numFmtId="4" fontId="3" fillId="3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view="pageLayout" workbookViewId="0">
      <selection activeCell="D4" sqref="D4"/>
    </sheetView>
  </sheetViews>
  <sheetFormatPr defaultRowHeight="15" x14ac:dyDescent="0.25"/>
  <cols>
    <col min="1" max="1" width="9.140625" style="5"/>
    <col min="2" max="2" width="18.28515625" style="49" customWidth="1"/>
    <col min="3" max="3" width="12.5703125" style="3" customWidth="1"/>
    <col min="4" max="4" width="13.5703125" style="3" customWidth="1"/>
    <col min="5" max="5" width="12.28515625" style="3" customWidth="1"/>
    <col min="6" max="6" width="11.140625" style="3" customWidth="1"/>
    <col min="7" max="7" width="10.5703125" style="3" customWidth="1"/>
    <col min="8" max="8" width="12.28515625" style="1" customWidth="1"/>
    <col min="9" max="9" width="12.5703125" style="1" customWidth="1"/>
  </cols>
  <sheetData>
    <row r="1" spans="1:9" ht="16.5" customHeight="1" x14ac:dyDescent="0.25">
      <c r="A1" s="66" t="s">
        <v>48</v>
      </c>
      <c r="B1" s="66"/>
      <c r="C1" s="66"/>
    </row>
    <row r="2" spans="1:9" ht="16.5" customHeight="1" x14ac:dyDescent="0.25">
      <c r="A2" s="66" t="s">
        <v>21</v>
      </c>
      <c r="B2" s="66"/>
      <c r="C2" s="66"/>
    </row>
    <row r="3" spans="1:9" ht="16.5" customHeight="1" x14ac:dyDescent="0.25">
      <c r="A3" s="66"/>
      <c r="B3" s="66"/>
      <c r="C3" s="37"/>
    </row>
    <row r="4" spans="1:9" ht="16.5" customHeight="1" x14ac:dyDescent="0.25">
      <c r="A4" s="67" t="s">
        <v>53</v>
      </c>
      <c r="B4" s="67"/>
      <c r="C4" s="37"/>
    </row>
    <row r="5" spans="1:9" ht="16.5" customHeight="1" x14ac:dyDescent="0.25">
      <c r="A5" s="66" t="s">
        <v>54</v>
      </c>
      <c r="B5" s="66"/>
      <c r="C5" s="37"/>
    </row>
    <row r="6" spans="1:9" ht="16.5" customHeight="1" x14ac:dyDescent="0.25">
      <c r="A6" s="37"/>
      <c r="B6" s="42"/>
      <c r="C6" s="37"/>
    </row>
    <row r="7" spans="1:9" ht="24" hidden="1" customHeight="1" x14ac:dyDescent="0.25">
      <c r="A7" s="68"/>
      <c r="B7" s="68"/>
      <c r="C7" s="68"/>
      <c r="D7" s="68"/>
      <c r="E7" s="68"/>
      <c r="F7" s="68"/>
      <c r="G7" s="68"/>
      <c r="H7" s="68"/>
      <c r="I7" s="68"/>
    </row>
    <row r="8" spans="1:9" ht="49.5" customHeight="1" x14ac:dyDescent="0.3">
      <c r="A8" s="65" t="s">
        <v>47</v>
      </c>
      <c r="B8" s="65"/>
      <c r="C8" s="65"/>
      <c r="D8" s="65"/>
      <c r="E8" s="65"/>
      <c r="F8" s="65"/>
      <c r="G8" s="65"/>
      <c r="H8" s="65"/>
      <c r="I8" s="65"/>
    </row>
    <row r="9" spans="1:9" s="11" customFormat="1" ht="27.75" customHeight="1" x14ac:dyDescent="0.25">
      <c r="A9" s="12" t="s">
        <v>0</v>
      </c>
      <c r="B9" s="43" t="s">
        <v>1</v>
      </c>
      <c r="C9" s="13" t="s">
        <v>28</v>
      </c>
      <c r="D9" s="14" t="s">
        <v>19</v>
      </c>
      <c r="E9" s="14" t="s">
        <v>20</v>
      </c>
      <c r="F9" s="15">
        <v>652</v>
      </c>
      <c r="G9" s="15">
        <v>661</v>
      </c>
      <c r="H9" s="16" t="s">
        <v>2</v>
      </c>
      <c r="I9" s="16" t="s">
        <v>30</v>
      </c>
    </row>
    <row r="10" spans="1:9" ht="32.25" customHeight="1" x14ac:dyDescent="0.25">
      <c r="A10" s="21">
        <v>6526</v>
      </c>
      <c r="B10" s="22" t="s">
        <v>27</v>
      </c>
      <c r="C10" s="4">
        <v>540000</v>
      </c>
      <c r="D10" s="4"/>
      <c r="E10" s="4"/>
      <c r="F10" s="19">
        <v>540000</v>
      </c>
      <c r="G10" s="19"/>
      <c r="H10" s="23">
        <v>0</v>
      </c>
      <c r="I10" s="23">
        <v>540000</v>
      </c>
    </row>
    <row r="11" spans="1:9" ht="21.75" customHeight="1" x14ac:dyDescent="0.25">
      <c r="A11" s="6">
        <v>6615</v>
      </c>
      <c r="B11" s="7" t="s">
        <v>4</v>
      </c>
      <c r="C11" s="4">
        <v>36000</v>
      </c>
      <c r="D11" s="4"/>
      <c r="E11" s="4"/>
      <c r="F11" s="4">
        <v>36000</v>
      </c>
      <c r="G11" s="19"/>
      <c r="H11" s="2">
        <v>0</v>
      </c>
      <c r="I11" s="2">
        <v>36000</v>
      </c>
    </row>
    <row r="12" spans="1:9" ht="28.5" customHeight="1" x14ac:dyDescent="0.25">
      <c r="A12" s="6">
        <v>663</v>
      </c>
      <c r="B12" s="7" t="s">
        <v>24</v>
      </c>
      <c r="C12" s="4">
        <v>15000</v>
      </c>
      <c r="D12" s="23"/>
      <c r="E12" s="23"/>
      <c r="F12" s="23">
        <v>15000</v>
      </c>
      <c r="G12" s="31"/>
      <c r="H12" s="2">
        <v>0</v>
      </c>
      <c r="I12" s="2">
        <v>15000</v>
      </c>
    </row>
    <row r="13" spans="1:9" ht="53.25" customHeight="1" x14ac:dyDescent="0.25">
      <c r="A13" s="6">
        <v>6711</v>
      </c>
      <c r="B13" s="7" t="s">
        <v>46</v>
      </c>
      <c r="C13" s="4">
        <v>1379877</v>
      </c>
      <c r="D13" s="4"/>
      <c r="E13" s="4">
        <v>1379877</v>
      </c>
      <c r="F13" s="4"/>
      <c r="G13" s="27"/>
      <c r="H13" s="26">
        <v>495000</v>
      </c>
      <c r="I13" s="25">
        <f>E13+H13</f>
        <v>1874877</v>
      </c>
    </row>
    <row r="14" spans="1:9" ht="62.25" customHeight="1" x14ac:dyDescent="0.25">
      <c r="A14" s="6">
        <v>6712</v>
      </c>
      <c r="B14" s="7" t="s">
        <v>45</v>
      </c>
      <c r="C14" s="4">
        <v>125000</v>
      </c>
      <c r="D14" s="4"/>
      <c r="E14" s="4">
        <v>125000</v>
      </c>
      <c r="F14" s="4"/>
      <c r="G14" s="4"/>
      <c r="H14" s="41">
        <v>90000</v>
      </c>
      <c r="I14" s="2">
        <f>E14+H14</f>
        <v>215000</v>
      </c>
    </row>
    <row r="15" spans="1:9" s="24" customFormat="1" ht="58.5" customHeight="1" x14ac:dyDescent="0.25">
      <c r="A15" s="29">
        <v>6361</v>
      </c>
      <c r="B15" s="22" t="s">
        <v>42</v>
      </c>
      <c r="C15" s="4">
        <v>7867100</v>
      </c>
      <c r="D15" s="4">
        <v>7867100</v>
      </c>
      <c r="E15" s="4"/>
      <c r="F15" s="4"/>
      <c r="G15" s="19"/>
      <c r="H15" s="40">
        <v>550000</v>
      </c>
      <c r="I15" s="23">
        <f>C15+H15</f>
        <v>8417100</v>
      </c>
    </row>
    <row r="16" spans="1:9" s="24" customFormat="1" ht="59.25" customHeight="1" x14ac:dyDescent="0.25">
      <c r="A16" s="29">
        <v>6351</v>
      </c>
      <c r="B16" s="22" t="s">
        <v>43</v>
      </c>
      <c r="C16" s="4"/>
      <c r="D16" s="4">
        <v>454000</v>
      </c>
      <c r="E16" s="4"/>
      <c r="F16" s="4"/>
      <c r="G16" s="19"/>
      <c r="H16" s="40"/>
      <c r="I16" s="23">
        <v>0</v>
      </c>
    </row>
    <row r="17" spans="1:9" s="24" customFormat="1" ht="42.75" customHeight="1" x14ac:dyDescent="0.25">
      <c r="A17" s="29">
        <v>6362</v>
      </c>
      <c r="B17" s="44" t="s">
        <v>44</v>
      </c>
      <c r="C17" s="4">
        <v>454000</v>
      </c>
      <c r="D17" s="4">
        <v>454000</v>
      </c>
      <c r="E17" s="4"/>
      <c r="F17" s="4"/>
      <c r="G17" s="19"/>
      <c r="H17" s="40">
        <v>100000</v>
      </c>
      <c r="I17" s="23">
        <v>554000</v>
      </c>
    </row>
    <row r="18" spans="1:9" s="11" customFormat="1" ht="36.75" customHeight="1" x14ac:dyDescent="0.25">
      <c r="A18" s="8"/>
      <c r="B18" s="45" t="s">
        <v>5</v>
      </c>
      <c r="C18" s="9">
        <f>SUM(C10:C17)</f>
        <v>10416977</v>
      </c>
      <c r="D18" s="9"/>
      <c r="E18" s="9"/>
      <c r="F18" s="9"/>
      <c r="G18" s="9"/>
      <c r="H18" s="51">
        <f>SUM(H10:H17)</f>
        <v>1235000</v>
      </c>
      <c r="I18" s="51">
        <f>SUM(I10:I17)</f>
        <v>11651977</v>
      </c>
    </row>
    <row r="21" spans="1:9" s="18" customFormat="1" ht="69.75" customHeight="1" x14ac:dyDescent="0.25">
      <c r="A21" s="17" t="s">
        <v>0</v>
      </c>
      <c r="B21" s="63" t="s">
        <v>1</v>
      </c>
      <c r="C21" s="13" t="s">
        <v>29</v>
      </c>
      <c r="D21" s="14" t="s">
        <v>26</v>
      </c>
      <c r="E21" s="32">
        <v>671</v>
      </c>
      <c r="F21" s="32">
        <v>652</v>
      </c>
      <c r="G21" s="32">
        <v>661</v>
      </c>
      <c r="H21" s="62" t="s">
        <v>40</v>
      </c>
      <c r="I21" s="62" t="s">
        <v>41</v>
      </c>
    </row>
    <row r="22" spans="1:9" s="18" customFormat="1" ht="31.5" customHeight="1" x14ac:dyDescent="0.25">
      <c r="A22" s="33">
        <v>311</v>
      </c>
      <c r="B22" s="46" t="s">
        <v>22</v>
      </c>
      <c r="C22" s="34">
        <v>7867100</v>
      </c>
      <c r="D22" s="34">
        <v>7867100</v>
      </c>
      <c r="E22" s="34"/>
      <c r="F22" s="34"/>
      <c r="G22" s="34"/>
      <c r="H22" s="55">
        <v>550000</v>
      </c>
      <c r="I22" s="36">
        <f>C22+H22</f>
        <v>8417100</v>
      </c>
    </row>
    <row r="23" spans="1:9" s="18" customFormat="1" ht="31.5" customHeight="1" x14ac:dyDescent="0.25">
      <c r="A23" s="33">
        <v>381</v>
      </c>
      <c r="B23" s="46" t="s">
        <v>23</v>
      </c>
      <c r="C23" s="34"/>
      <c r="D23" s="34">
        <v>79000</v>
      </c>
      <c r="E23" s="34"/>
      <c r="F23" s="34"/>
      <c r="G23" s="34"/>
      <c r="H23" s="35"/>
      <c r="I23" s="36">
        <f t="shared" ref="I23:I35" si="0">C23+H23</f>
        <v>0</v>
      </c>
    </row>
    <row r="24" spans="1:9" ht="31.5" customHeight="1" x14ac:dyDescent="0.25">
      <c r="A24" s="6">
        <v>321</v>
      </c>
      <c r="B24" s="7" t="s">
        <v>8</v>
      </c>
      <c r="C24" s="4">
        <v>28923</v>
      </c>
      <c r="D24" s="4">
        <v>2000</v>
      </c>
      <c r="E24" s="4">
        <v>16923</v>
      </c>
      <c r="F24" s="4"/>
      <c r="G24" s="4">
        <v>10000</v>
      </c>
      <c r="H24" s="50"/>
      <c r="I24" s="36">
        <f t="shared" si="0"/>
        <v>28923</v>
      </c>
    </row>
    <row r="25" spans="1:9" ht="31.5" customHeight="1" x14ac:dyDescent="0.25">
      <c r="A25" s="6">
        <v>322</v>
      </c>
      <c r="B25" s="7" t="s">
        <v>6</v>
      </c>
      <c r="C25" s="4">
        <v>268618</v>
      </c>
      <c r="D25" s="4">
        <v>6000</v>
      </c>
      <c r="E25" s="4">
        <v>258618</v>
      </c>
      <c r="F25" s="4"/>
      <c r="G25" s="4">
        <v>4000</v>
      </c>
      <c r="H25" s="28">
        <v>25000</v>
      </c>
      <c r="I25" s="36">
        <f t="shared" si="0"/>
        <v>293618</v>
      </c>
    </row>
    <row r="26" spans="1:9" ht="31.5" customHeight="1" x14ac:dyDescent="0.25">
      <c r="A26" s="6">
        <v>323</v>
      </c>
      <c r="B26" s="47" t="s">
        <v>7</v>
      </c>
      <c r="C26" s="4">
        <v>184528</v>
      </c>
      <c r="D26" s="4"/>
      <c r="E26" s="4">
        <v>164528</v>
      </c>
      <c r="F26" s="4">
        <v>20000</v>
      </c>
      <c r="G26" s="39"/>
      <c r="H26" s="54"/>
      <c r="I26" s="36">
        <f t="shared" si="0"/>
        <v>184528</v>
      </c>
    </row>
    <row r="27" spans="1:9" ht="31.5" customHeight="1" x14ac:dyDescent="0.25">
      <c r="A27" s="6">
        <v>329</v>
      </c>
      <c r="B27" s="7" t="s">
        <v>3</v>
      </c>
      <c r="C27" s="4">
        <v>19919</v>
      </c>
      <c r="D27" s="4"/>
      <c r="E27" s="4">
        <v>19919</v>
      </c>
      <c r="F27" s="4"/>
      <c r="G27" s="4"/>
      <c r="H27" s="28"/>
      <c r="I27" s="36">
        <f t="shared" si="0"/>
        <v>19919</v>
      </c>
    </row>
    <row r="28" spans="1:9" ht="31.5" customHeight="1" x14ac:dyDescent="0.25">
      <c r="A28" s="6">
        <v>343</v>
      </c>
      <c r="B28" s="7" t="s">
        <v>9</v>
      </c>
      <c r="C28" s="4">
        <v>9189</v>
      </c>
      <c r="D28" s="4"/>
      <c r="E28" s="4">
        <v>9189</v>
      </c>
      <c r="F28" s="4"/>
      <c r="G28" s="4"/>
      <c r="H28" s="2"/>
      <c r="I28" s="36">
        <f t="shared" si="0"/>
        <v>9189</v>
      </c>
    </row>
    <row r="29" spans="1:9" ht="31.5" customHeight="1" x14ac:dyDescent="0.25">
      <c r="A29" s="6">
        <v>422</v>
      </c>
      <c r="B29" s="7" t="s">
        <v>10</v>
      </c>
      <c r="C29" s="4">
        <v>130000</v>
      </c>
      <c r="D29" s="4">
        <v>60000</v>
      </c>
      <c r="E29" s="4">
        <v>60000</v>
      </c>
      <c r="F29" s="4"/>
      <c r="G29" s="4">
        <v>10000</v>
      </c>
      <c r="H29" s="2"/>
      <c r="I29" s="36">
        <f t="shared" si="0"/>
        <v>130000</v>
      </c>
    </row>
    <row r="30" spans="1:9" ht="31.5" customHeight="1" x14ac:dyDescent="0.25">
      <c r="A30" s="6">
        <v>311</v>
      </c>
      <c r="B30" s="47" t="s">
        <v>11</v>
      </c>
      <c r="C30" s="4">
        <v>340400</v>
      </c>
      <c r="D30" s="4"/>
      <c r="E30" s="4">
        <v>220400</v>
      </c>
      <c r="F30" s="4">
        <v>120000</v>
      </c>
      <c r="G30" s="4"/>
      <c r="H30" s="2"/>
      <c r="I30" s="36">
        <f t="shared" si="0"/>
        <v>340400</v>
      </c>
    </row>
    <row r="31" spans="1:9" ht="31.5" customHeight="1" x14ac:dyDescent="0.25">
      <c r="A31" s="6">
        <v>371</v>
      </c>
      <c r="B31" s="48" t="s">
        <v>35</v>
      </c>
      <c r="C31" s="4">
        <v>350000</v>
      </c>
      <c r="D31" s="4">
        <v>250000</v>
      </c>
      <c r="E31" s="4">
        <v>100000</v>
      </c>
      <c r="F31" s="4"/>
      <c r="G31" s="4"/>
      <c r="H31" s="26">
        <v>-200000</v>
      </c>
      <c r="I31" s="36">
        <f t="shared" si="0"/>
        <v>150000</v>
      </c>
    </row>
    <row r="32" spans="1:9" s="60" customFormat="1" ht="31.5" customHeight="1" x14ac:dyDescent="0.25">
      <c r="A32" s="56">
        <v>424</v>
      </c>
      <c r="B32" s="57" t="s">
        <v>35</v>
      </c>
      <c r="C32" s="30"/>
      <c r="D32" s="58"/>
      <c r="E32" s="30"/>
      <c r="F32" s="30"/>
      <c r="G32" s="30"/>
      <c r="H32" s="59">
        <v>350000</v>
      </c>
      <c r="I32" s="36">
        <f t="shared" si="0"/>
        <v>350000</v>
      </c>
    </row>
    <row r="33" spans="1:9" ht="31.5" customHeight="1" x14ac:dyDescent="0.25">
      <c r="A33" s="6">
        <v>322</v>
      </c>
      <c r="B33" s="7" t="s">
        <v>18</v>
      </c>
      <c r="C33" s="4">
        <v>621000</v>
      </c>
      <c r="D33" s="4">
        <v>31000</v>
      </c>
      <c r="E33" s="4">
        <v>265000</v>
      </c>
      <c r="F33" s="4">
        <v>325000</v>
      </c>
      <c r="G33" s="4"/>
      <c r="H33" s="2"/>
      <c r="I33" s="36">
        <f t="shared" si="0"/>
        <v>621000</v>
      </c>
    </row>
    <row r="34" spans="1:9" ht="31.5" customHeight="1" x14ac:dyDescent="0.25">
      <c r="A34" s="6">
        <v>329</v>
      </c>
      <c r="B34" s="7" t="s">
        <v>12</v>
      </c>
      <c r="C34" s="4">
        <v>60000</v>
      </c>
      <c r="D34" s="4"/>
      <c r="E34" s="4">
        <v>60000</v>
      </c>
      <c r="F34" s="4"/>
      <c r="G34" s="4"/>
      <c r="H34" s="2"/>
      <c r="I34" s="36">
        <f t="shared" si="0"/>
        <v>60000</v>
      </c>
    </row>
    <row r="35" spans="1:9" ht="31.5" customHeight="1" x14ac:dyDescent="0.25">
      <c r="A35" s="6">
        <v>323</v>
      </c>
      <c r="B35" s="7" t="s">
        <v>13</v>
      </c>
      <c r="C35" s="4">
        <v>237500</v>
      </c>
      <c r="D35" s="4">
        <v>15000</v>
      </c>
      <c r="E35" s="4">
        <v>147500</v>
      </c>
      <c r="F35" s="4">
        <v>75000</v>
      </c>
      <c r="G35" s="4"/>
      <c r="H35" s="28"/>
      <c r="I35" s="35">
        <f t="shared" si="0"/>
        <v>237500</v>
      </c>
    </row>
    <row r="36" spans="1:9" ht="31.5" customHeight="1" x14ac:dyDescent="0.25">
      <c r="A36" s="6">
        <v>323</v>
      </c>
      <c r="B36" s="47" t="s">
        <v>14</v>
      </c>
      <c r="C36" s="4">
        <v>72800</v>
      </c>
      <c r="D36" s="4"/>
      <c r="E36" s="4">
        <v>72800</v>
      </c>
      <c r="F36" s="4"/>
      <c r="G36" s="4"/>
      <c r="H36" s="25">
        <v>40000</v>
      </c>
      <c r="I36" s="2">
        <f t="shared" ref="I36:I43" si="1">C36+H36</f>
        <v>112800</v>
      </c>
    </row>
    <row r="37" spans="1:9" ht="27" customHeight="1" x14ac:dyDescent="0.25">
      <c r="A37" s="6">
        <v>323</v>
      </c>
      <c r="B37" s="47" t="s">
        <v>33</v>
      </c>
      <c r="C37" s="4">
        <v>25000</v>
      </c>
      <c r="D37" s="4">
        <v>25000</v>
      </c>
      <c r="E37" s="4">
        <v>0</v>
      </c>
      <c r="F37" s="4"/>
      <c r="G37" s="4"/>
      <c r="H37" s="2"/>
      <c r="I37" s="2">
        <f t="shared" si="1"/>
        <v>25000</v>
      </c>
    </row>
    <row r="38" spans="1:9" ht="43.5" customHeight="1" x14ac:dyDescent="0.25">
      <c r="A38" s="6">
        <v>323</v>
      </c>
      <c r="B38" s="7" t="s">
        <v>15</v>
      </c>
      <c r="C38" s="4">
        <v>20000</v>
      </c>
      <c r="D38" s="4">
        <v>0</v>
      </c>
      <c r="E38" s="4">
        <v>0</v>
      </c>
      <c r="F38" s="4">
        <v>0</v>
      </c>
      <c r="G38" s="4">
        <v>20000</v>
      </c>
      <c r="H38" s="25">
        <v>380000</v>
      </c>
      <c r="I38" s="2">
        <f t="shared" si="1"/>
        <v>400000</v>
      </c>
    </row>
    <row r="39" spans="1:9" ht="31.5" customHeight="1" x14ac:dyDescent="0.25">
      <c r="A39" s="21">
        <v>422</v>
      </c>
      <c r="B39" s="22" t="s">
        <v>17</v>
      </c>
      <c r="C39" s="4">
        <v>125000</v>
      </c>
      <c r="D39" s="4">
        <v>60000</v>
      </c>
      <c r="E39" s="4">
        <v>60000</v>
      </c>
      <c r="F39" s="4">
        <v>0</v>
      </c>
      <c r="G39" s="30">
        <v>5000</v>
      </c>
      <c r="H39" s="61">
        <v>90000</v>
      </c>
      <c r="I39" s="2">
        <f t="shared" si="1"/>
        <v>215000</v>
      </c>
    </row>
    <row r="40" spans="1:9" ht="31.5" customHeight="1" x14ac:dyDescent="0.25">
      <c r="A40" s="6">
        <v>424</v>
      </c>
      <c r="B40" s="47" t="s">
        <v>16</v>
      </c>
      <c r="C40" s="4">
        <v>12000</v>
      </c>
      <c r="D40" s="4">
        <v>5000</v>
      </c>
      <c r="E40" s="4">
        <v>5000</v>
      </c>
      <c r="F40" s="4">
        <v>0</v>
      </c>
      <c r="G40" s="4">
        <v>2000</v>
      </c>
      <c r="H40" s="20"/>
      <c r="I40" s="2">
        <f t="shared" si="1"/>
        <v>12000</v>
      </c>
    </row>
    <row r="41" spans="1:9" ht="31.5" customHeight="1" x14ac:dyDescent="0.25">
      <c r="A41" s="6">
        <v>322</v>
      </c>
      <c r="B41" s="47" t="s">
        <v>34</v>
      </c>
      <c r="C41" s="4">
        <v>45000</v>
      </c>
      <c r="D41" s="4"/>
      <c r="E41" s="4">
        <v>45000</v>
      </c>
      <c r="F41" s="4"/>
      <c r="G41" s="4"/>
      <c r="H41" s="20"/>
      <c r="I41" s="2">
        <f t="shared" si="1"/>
        <v>45000</v>
      </c>
    </row>
    <row r="42" spans="1:9" s="11" customFormat="1" ht="37.5" customHeight="1" x14ac:dyDescent="0.25">
      <c r="A42" s="8"/>
      <c r="B42" s="45" t="s">
        <v>25</v>
      </c>
      <c r="C42" s="9">
        <f>SUM(C24:C41)</f>
        <v>2549877</v>
      </c>
      <c r="D42" s="9"/>
      <c r="E42" s="9"/>
      <c r="F42" s="9"/>
      <c r="G42" s="9"/>
      <c r="H42" s="38"/>
      <c r="I42" s="2">
        <f t="shared" si="1"/>
        <v>2549877</v>
      </c>
    </row>
    <row r="43" spans="1:9" s="11" customFormat="1" ht="37.5" customHeight="1" x14ac:dyDescent="0.25">
      <c r="A43" s="8"/>
      <c r="B43" s="45" t="s">
        <v>32</v>
      </c>
      <c r="C43" s="9">
        <f>C42+C22</f>
        <v>10416977</v>
      </c>
      <c r="D43" s="9">
        <f>D22+D24+D25+D29+D31+D33+D35+D37+D39+D40</f>
        <v>8321100</v>
      </c>
      <c r="E43" s="9">
        <f>E24+E25+E26+E27+E28+E29+E31+E30+E33+E34+E35+E36+E39+E40+E41</f>
        <v>1504877</v>
      </c>
      <c r="F43" s="9">
        <f>F26+F30+F33+F35</f>
        <v>540000</v>
      </c>
      <c r="G43" s="9">
        <f>G24+G29+G38+G39+G40</f>
        <v>47000</v>
      </c>
      <c r="H43" s="52">
        <f>H22+H24+H26+H31+H32+H36+H38+H39+H25</f>
        <v>1235000</v>
      </c>
      <c r="I43" s="53">
        <f t="shared" si="1"/>
        <v>11651977</v>
      </c>
    </row>
    <row r="44" spans="1:9" s="11" customFormat="1" ht="37.5" customHeight="1" x14ac:dyDescent="0.25">
      <c r="A44" s="8"/>
      <c r="B44" s="45"/>
      <c r="C44" s="9" t="s">
        <v>31</v>
      </c>
      <c r="D44" s="9" t="s">
        <v>36</v>
      </c>
      <c r="E44" s="9" t="s">
        <v>37</v>
      </c>
      <c r="F44" s="9" t="s">
        <v>38</v>
      </c>
      <c r="G44" s="9" t="s">
        <v>39</v>
      </c>
      <c r="H44" s="38"/>
      <c r="I44" s="10"/>
    </row>
    <row r="47" spans="1:9" x14ac:dyDescent="0.25">
      <c r="A47" s="64" t="s">
        <v>49</v>
      </c>
      <c r="B47" s="64"/>
      <c r="G47" s="3" t="s">
        <v>51</v>
      </c>
    </row>
    <row r="48" spans="1:9" ht="15.75" customHeight="1" x14ac:dyDescent="0.25">
      <c r="A48" s="64" t="s">
        <v>52</v>
      </c>
      <c r="B48" s="64"/>
      <c r="G48" s="3" t="s">
        <v>50</v>
      </c>
    </row>
  </sheetData>
  <mergeCells count="9">
    <mergeCell ref="A48:B48"/>
    <mergeCell ref="A8:I8"/>
    <mergeCell ref="A1:C1"/>
    <mergeCell ref="A2:C2"/>
    <mergeCell ref="A47:B47"/>
    <mergeCell ref="A4:B4"/>
    <mergeCell ref="A5:B5"/>
    <mergeCell ref="A3:B3"/>
    <mergeCell ref="A7:I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2020-12-28T12:08:41Z</cp:lastPrinted>
  <dcterms:created xsi:type="dcterms:W3CDTF">2019-10-30T12:23:18Z</dcterms:created>
  <dcterms:modified xsi:type="dcterms:W3CDTF">2020-12-30T07:05:50Z</dcterms:modified>
</cp:coreProperties>
</file>